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Radka\Rozpočet\"/>
    </mc:Choice>
  </mc:AlternateContent>
  <xr:revisionPtr revIDLastSave="0" documentId="10_ncr:8100000_{3981B124-9653-4F5A-813E-32F5A3ED67F2}" xr6:coauthVersionLast="34" xr6:coauthVersionMax="34" xr10:uidLastSave="{00000000-0000-0000-0000-000000000000}"/>
  <bookViews>
    <workbookView xWindow="360" yWindow="120" windowWidth="11340" windowHeight="6285" xr2:uid="{00000000-000D-0000-FFFF-FFFF00000000}"/>
  </bookViews>
  <sheets>
    <sheet name="příjmy" sheetId="2" r:id="rId1"/>
    <sheet name="výdaje" sheetId="1" r:id="rId2"/>
  </sheets>
  <calcPr calcId="162913"/>
</workbook>
</file>

<file path=xl/calcChain.xml><?xml version="1.0" encoding="utf-8"?>
<calcChain xmlns="http://schemas.openxmlformats.org/spreadsheetml/2006/main">
  <c r="D22" i="1" l="1"/>
  <c r="D23" i="2"/>
  <c r="D25" i="2"/>
  <c r="D12" i="2" l="1"/>
  <c r="D6" i="1" l="1"/>
  <c r="D24" i="2"/>
  <c r="D36" i="1" l="1"/>
  <c r="D44" i="2" l="1"/>
  <c r="D43" i="2"/>
  <c r="D34" i="2"/>
  <c r="D27" i="2"/>
  <c r="D47" i="2" l="1"/>
  <c r="D21" i="2"/>
  <c r="D22" i="2"/>
  <c r="D48" i="1" l="1"/>
  <c r="C47" i="1"/>
  <c r="C49" i="1" s="1"/>
  <c r="C46" i="2"/>
  <c r="C48" i="2" s="1"/>
  <c r="D41" i="1"/>
  <c r="D42" i="1"/>
  <c r="D43" i="1"/>
  <c r="D44" i="1"/>
  <c r="D45" i="1"/>
  <c r="D46" i="1"/>
  <c r="B46" i="2"/>
  <c r="B48" i="2" s="1"/>
  <c r="D45" i="2"/>
  <c r="B47" i="1"/>
  <c r="B49" i="1" s="1"/>
  <c r="D8" i="1"/>
  <c r="D28" i="1"/>
  <c r="D29" i="1"/>
  <c r="D11" i="1"/>
  <c r="D12" i="1"/>
  <c r="D13" i="1"/>
  <c r="D14" i="1"/>
  <c r="D42" i="2"/>
  <c r="D28" i="2"/>
  <c r="D9" i="1" l="1"/>
  <c r="D10" i="1"/>
  <c r="D15" i="1"/>
  <c r="D16" i="1"/>
  <c r="D17" i="1"/>
  <c r="D18" i="1"/>
  <c r="D19" i="1"/>
  <c r="D20" i="1"/>
  <c r="D21" i="1"/>
  <c r="D23" i="1"/>
  <c r="D24" i="1"/>
  <c r="D25" i="1"/>
  <c r="D26" i="1"/>
  <c r="D27" i="1"/>
  <c r="D30" i="1"/>
  <c r="D31" i="1"/>
  <c r="D32" i="1"/>
  <c r="D33" i="1"/>
  <c r="D34" i="1"/>
  <c r="D35" i="1"/>
  <c r="D37" i="1"/>
  <c r="D38" i="1"/>
  <c r="D39" i="1"/>
  <c r="D40" i="1"/>
  <c r="D7" i="1"/>
  <c r="D5" i="1"/>
  <c r="D8" i="2"/>
  <c r="D9" i="2"/>
  <c r="D10" i="2"/>
  <c r="D11" i="2"/>
  <c r="D13" i="2"/>
  <c r="D14" i="2"/>
  <c r="D15" i="2"/>
  <c r="D16" i="2"/>
  <c r="D17" i="2"/>
  <c r="D18" i="2"/>
  <c r="D19" i="2"/>
  <c r="D20" i="2"/>
  <c r="D26" i="2"/>
  <c r="D29" i="2"/>
  <c r="D30" i="2"/>
  <c r="D31" i="2"/>
  <c r="D32" i="2"/>
  <c r="D33" i="2"/>
  <c r="D35" i="2"/>
  <c r="D36" i="2"/>
  <c r="D37" i="2"/>
  <c r="D38" i="2"/>
  <c r="D39" i="2"/>
  <c r="D40" i="2"/>
  <c r="D41" i="2"/>
  <c r="D7" i="2"/>
  <c r="D6" i="2"/>
  <c r="D47" i="1" l="1"/>
  <c r="D49" i="1" s="1"/>
  <c r="D46" i="2"/>
  <c r="D48" i="2" s="1"/>
</calcChain>
</file>

<file path=xl/sharedStrings.xml><?xml version="1.0" encoding="utf-8"?>
<sst xmlns="http://schemas.openxmlformats.org/spreadsheetml/2006/main" count="98" uniqueCount="89">
  <si>
    <t>C E L K E M</t>
  </si>
  <si>
    <t>PŘÍJMY</t>
  </si>
  <si>
    <t>Daň z příjmů fyz. osob z sam. výdělečné činnosti</t>
  </si>
  <si>
    <t>Daň z příjmů fyz. osob z kapitálových výnosů</t>
  </si>
  <si>
    <t>Daň z příjmů právnických osob</t>
  </si>
  <si>
    <t>Daň z přidané hodnoty</t>
  </si>
  <si>
    <t>Poplatek ze psů</t>
  </si>
  <si>
    <t>Správní poplatky</t>
  </si>
  <si>
    <t>Daň z příjmu práv. osob za obce</t>
  </si>
  <si>
    <t>Odvádění a čistění odpadních vod (2321)</t>
  </si>
  <si>
    <t>Pohřebnictví (3632)</t>
  </si>
  <si>
    <t>Využívání a zneškodňování odpadů - EKO-KOM (3725)</t>
  </si>
  <si>
    <t>Úroky (6310)</t>
  </si>
  <si>
    <t>Sportovní zařízení (3412)</t>
  </si>
  <si>
    <t>Komun.služby a úz.rozvoj - (3639)</t>
  </si>
  <si>
    <t>Čistírna odpadních vod + kanalizace (2321)</t>
  </si>
  <si>
    <t>Ostatní záležitosti kultury (3399)</t>
  </si>
  <si>
    <t>Ostatní tělovýchovná činnost - příspěvek TJ Sokol (3419)</t>
  </si>
  <si>
    <t>Ostatní zájmová činnost(3429)</t>
  </si>
  <si>
    <t>Veřejné osvětlení (3631)</t>
  </si>
  <si>
    <t>Sběr a svoz nebezpečných odpadů (3721)</t>
  </si>
  <si>
    <t>Sběr a svoz kom.odpadů (3722)</t>
  </si>
  <si>
    <t>Péče o vzhled obce a veř. zeleň (3745)</t>
  </si>
  <si>
    <t>Ekologická výchova a osvěta(3792)</t>
  </si>
  <si>
    <t>Pečovatelská služba (4351)</t>
  </si>
  <si>
    <t>Požární ochrana - SDH (5512)</t>
  </si>
  <si>
    <t>Činnost místní správy (6171)</t>
  </si>
  <si>
    <t xml:space="preserve">Komun. služby a úz. rozvoj j.n. (3639) </t>
  </si>
  <si>
    <t>Silnice (2212)</t>
  </si>
  <si>
    <t>Bytové hospodářství(3612)</t>
  </si>
  <si>
    <t>Bytové hospodářství (3612)</t>
  </si>
  <si>
    <t>Pěstební činnost (1031)</t>
  </si>
  <si>
    <t>Pitná voda (2310)</t>
  </si>
  <si>
    <t>Poplatek za provoz systému shromažďování, sběru, přepravy,….</t>
  </si>
  <si>
    <t>Sběr a svoz komunálních odpadů (3722)</t>
  </si>
  <si>
    <t>Ostatní záležitosti sděl.prostř. (3349)</t>
  </si>
  <si>
    <t>VÝDAJE</t>
  </si>
  <si>
    <t>Zastupitelstvo obce (6112)</t>
  </si>
  <si>
    <t>splátky dlouhodobého úvěru (8124)</t>
  </si>
  <si>
    <t>Celkem vč. financování (splátek úvěru)</t>
  </si>
  <si>
    <t>Nebytové hospodářství (3613)</t>
  </si>
  <si>
    <t>Schválený rozpočet v Kč</t>
  </si>
  <si>
    <t>Rozdíl</t>
  </si>
  <si>
    <t>Upravený rozpočet v Kč</t>
  </si>
  <si>
    <t>Zrušený odvod z loterií</t>
  </si>
  <si>
    <t>Neinv. přijaté transfery z VPS SR (4111)</t>
  </si>
  <si>
    <t>Neinv. transfery KÚPK - výkon státní správy (4112)</t>
  </si>
  <si>
    <t>Ostatní zál. vody v zemědělské krajině (2349)</t>
  </si>
  <si>
    <t>Zachování a obnova kult. památek (3322)</t>
  </si>
  <si>
    <t>Dopravní obslužnost (2292)</t>
  </si>
  <si>
    <t>Daň z příjmu fyz. osob ze záv. činnosti</t>
  </si>
  <si>
    <t>Daň z hazardních her</t>
  </si>
  <si>
    <t>Daň z nemovitých věcí</t>
  </si>
  <si>
    <t>Zachování a obnova kulturních památek (3322)</t>
  </si>
  <si>
    <t>Ost. zál. kult. církví, sdělovacích prostředků (3399)</t>
  </si>
  <si>
    <t>Výstavba a údržba inženýrských sítí (3633)</t>
  </si>
  <si>
    <t>Provoz veřej.sil. dopravy (2221)</t>
  </si>
  <si>
    <t>Mateřské školy (3111)</t>
  </si>
  <si>
    <r>
      <t xml:space="preserve">Ost. záležitosti předšk. vzdělávání (3115)  </t>
    </r>
    <r>
      <rPr>
        <sz val="9"/>
        <rFont val="Arial"/>
        <family val="2"/>
        <charset val="238"/>
      </rPr>
      <t xml:space="preserve">- </t>
    </r>
    <r>
      <rPr>
        <sz val="8"/>
        <rFont val="Arial"/>
        <family val="2"/>
        <charset val="238"/>
      </rPr>
      <t>příspěvek Lesní školka</t>
    </r>
  </si>
  <si>
    <t>Činnosti knihovnické (3314)</t>
  </si>
  <si>
    <t>Ost. záležitosti kultury (3319) - kronika</t>
  </si>
  <si>
    <t>Činnosti registr. církví, náboženských společností (3330)</t>
  </si>
  <si>
    <t>Rozhlas a televize (3341)</t>
  </si>
  <si>
    <t>Sportovní zařízení v majetku obce(3412)</t>
  </si>
  <si>
    <t>Nebytové hospodářství(3613)</t>
  </si>
  <si>
    <t>Využívání a zneškodňování komunálních odpadů (3725)</t>
  </si>
  <si>
    <t>Domovy pro seniory (4350)</t>
  </si>
  <si>
    <t>Bezpečnost a veř. pořádek (5311)</t>
  </si>
  <si>
    <t>Volby do zast. ÚSC (6115)</t>
  </si>
  <si>
    <t>Volba prezidenta republiky (6118)</t>
  </si>
  <si>
    <t>Obec. příjmy a výdaje z fin. operací (6310)</t>
  </si>
  <si>
    <t>Pojištění  (6320)</t>
  </si>
  <si>
    <t>Ost. Finanční operace - platby daní a popl. za obec(6399)</t>
  </si>
  <si>
    <t>Finanční vypořádání minul. let (6402)</t>
  </si>
  <si>
    <t xml:space="preserve">Financování (8115) </t>
  </si>
  <si>
    <t xml:space="preserve">CELKEM  vč. financování </t>
  </si>
  <si>
    <t>Ostatní tělovýchovná činnost (3419)</t>
  </si>
  <si>
    <t>PO - Dobrovolná část (5512)</t>
  </si>
  <si>
    <t>Ostatní činnosti j.n. (6409)</t>
  </si>
  <si>
    <t>Ochrana obyvatelstva (5212)</t>
  </si>
  <si>
    <t>Ostatní záležitosti pozemních komunikací (2219)</t>
  </si>
  <si>
    <r>
      <t>Ost. neinv. přijaté transfery ze státního rozpočtu (4116)-</t>
    </r>
    <r>
      <rPr>
        <sz val="8"/>
        <rFont val="Arial"/>
        <family val="2"/>
        <charset val="238"/>
      </rPr>
      <t>kostel odvod.</t>
    </r>
  </si>
  <si>
    <r>
      <t>Ost. neinv. přijaté transfery ze státního rozpočtu (4116)-</t>
    </r>
    <r>
      <rPr>
        <sz val="8"/>
        <rFont val="Arial"/>
        <family val="2"/>
        <charset val="238"/>
      </rPr>
      <t>okna hasičárna</t>
    </r>
  </si>
  <si>
    <r>
      <t>Ost. inv. přijaté transfery ze státního rozpočtu (4216)-</t>
    </r>
    <r>
      <rPr>
        <sz val="8"/>
        <rFont val="Arial"/>
        <family val="2"/>
        <charset val="238"/>
      </rPr>
      <t>komunikace</t>
    </r>
  </si>
  <si>
    <t>Odvody za odnětí půdy ze ZPF</t>
  </si>
  <si>
    <r>
      <t xml:space="preserve">Investiční transfery od krajů (4222) - </t>
    </r>
    <r>
      <rPr>
        <sz val="8"/>
        <rFont val="Arial"/>
        <family val="2"/>
        <charset val="238"/>
      </rPr>
      <t>zateplení hasičárny</t>
    </r>
  </si>
  <si>
    <r>
      <t xml:space="preserve">Neinvestiční transfery od krajů (4122) - </t>
    </r>
    <r>
      <rPr>
        <sz val="8"/>
        <rFont val="Arial"/>
        <family val="2"/>
        <charset val="238"/>
      </rPr>
      <t>fasáda kostel</t>
    </r>
  </si>
  <si>
    <t>Využití volného času dětí a mládeže (3421)</t>
  </si>
  <si>
    <t>Rozpočtové opatření v roce 2018 - č.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</si>
</sst>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1"/>
      <color theme="3" tint="0.39997558519241921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sz val="9"/>
      <name val="Arial"/>
      <family val="2"/>
      <charset val="238"/>
    </font>
    <font>
      <b/>
      <sz val="14"/>
      <color theme="3" tint="0.39997558519241921"/>
      <name val="Arial"/>
      <family val="2"/>
      <charset val="238"/>
    </font>
    <font>
      <b/>
      <sz val="12"/>
      <color theme="4" tint="-0.249977111117893"/>
      <name val="Arial"/>
      <family val="2"/>
      <charset val="238"/>
    </font>
    <font>
      <sz val="12"/>
      <color rgb="FFFF0000"/>
      <name val="Arial"/>
      <family val="2"/>
      <charset val="238"/>
    </font>
    <font>
      <i/>
      <sz val="12"/>
      <name val="Arial"/>
      <family val="2"/>
      <charset val="238"/>
    </font>
    <font>
      <b/>
      <sz val="12"/>
      <color theme="3" tint="0.3999755851924192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39988402966399123"/>
      </left>
      <right style="thin">
        <color theme="3" tint="0.39988402966399123"/>
      </right>
      <top style="thick">
        <color theme="3" tint="0.39994506668294322"/>
      </top>
      <bottom style="thick">
        <color theme="3" tint="0.39994506668294322"/>
      </bottom>
      <diagonal/>
    </border>
    <border>
      <left style="thin">
        <color theme="3" tint="0.39991454817346722"/>
      </left>
      <right style="thin">
        <color theme="3" tint="0.39991454817346722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theme="3" tint="0.39994506668294322"/>
      </right>
      <top style="medium">
        <color indexed="64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medium">
        <color indexed="64"/>
      </top>
      <bottom/>
      <diagonal/>
    </border>
    <border>
      <left style="thin">
        <color indexed="64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thin">
        <color theme="4" tint="-0.24994659260841701"/>
      </bottom>
      <diagonal/>
    </border>
    <border>
      <left style="thin">
        <color theme="3" tint="0.399914548173467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3" fillId="0" borderId="1" xfId="0" applyFont="1" applyBorder="1"/>
    <xf numFmtId="0" fontId="4" fillId="0" borderId="0" xfId="0" applyFont="1"/>
    <xf numFmtId="3" fontId="4" fillId="0" borderId="0" xfId="0" applyNumberFormat="1" applyFont="1"/>
    <xf numFmtId="4" fontId="0" fillId="0" borderId="0" xfId="0" applyNumberFormat="1"/>
    <xf numFmtId="0" fontId="8" fillId="0" borderId="3" xfId="0" applyFont="1" applyBorder="1"/>
    <xf numFmtId="3" fontId="7" fillId="0" borderId="5" xfId="0" applyNumberFormat="1" applyFont="1" applyBorder="1"/>
    <xf numFmtId="3" fontId="5" fillId="0" borderId="3" xfId="0" applyNumberFormat="1" applyFont="1" applyBorder="1"/>
    <xf numFmtId="3" fontId="5" fillId="0" borderId="1" xfId="0" applyNumberFormat="1" applyFont="1" applyBorder="1"/>
    <xf numFmtId="3" fontId="5" fillId="0" borderId="4" xfId="0" applyNumberFormat="1" applyFont="1" applyBorder="1"/>
    <xf numFmtId="3" fontId="5" fillId="0" borderId="5" xfId="0" applyNumberFormat="1" applyFont="1" applyBorder="1"/>
    <xf numFmtId="3" fontId="10" fillId="0" borderId="12" xfId="0" applyNumberFormat="1" applyFont="1" applyBorder="1"/>
    <xf numFmtId="14" fontId="5" fillId="0" borderId="0" xfId="0" applyNumberFormat="1" applyFont="1"/>
    <xf numFmtId="0" fontId="3" fillId="0" borderId="3" xfId="0" applyFont="1" applyBorder="1"/>
    <xf numFmtId="0" fontId="3" fillId="0" borderId="2" xfId="0" applyFont="1" applyBorder="1"/>
    <xf numFmtId="0" fontId="8" fillId="0" borderId="5" xfId="0" applyFont="1" applyBorder="1"/>
    <xf numFmtId="0" fontId="3" fillId="0" borderId="6" xfId="0" applyFont="1" applyFill="1" applyBorder="1"/>
    <xf numFmtId="0" fontId="3" fillId="0" borderId="1" xfId="0" applyFont="1" applyFill="1" applyBorder="1"/>
    <xf numFmtId="0" fontId="9" fillId="0" borderId="14" xfId="0" applyFont="1" applyFill="1" applyBorder="1"/>
    <xf numFmtId="3" fontId="10" fillId="0" borderId="15" xfId="0" applyNumberFormat="1" applyFont="1" applyBorder="1"/>
    <xf numFmtId="0" fontId="13" fillId="0" borderId="16" xfId="0" applyFont="1" applyFill="1" applyBorder="1"/>
    <xf numFmtId="0" fontId="10" fillId="0" borderId="19" xfId="0" applyFont="1" applyBorder="1"/>
    <xf numFmtId="3" fontId="10" fillId="0" borderId="19" xfId="0" applyNumberFormat="1" applyFont="1" applyBorder="1"/>
    <xf numFmtId="0" fontId="11" fillId="0" borderId="20" xfId="0" applyFont="1" applyFill="1" applyBorder="1"/>
    <xf numFmtId="3" fontId="10" fillId="0" borderId="4" xfId="0" applyNumberFormat="1" applyFont="1" applyBorder="1"/>
    <xf numFmtId="3" fontId="10" fillId="0" borderId="13" xfId="0" applyNumberFormat="1" applyFont="1" applyBorder="1"/>
    <xf numFmtId="3" fontId="14" fillId="0" borderId="17" xfId="0" applyNumberFormat="1" applyFont="1" applyBorder="1"/>
    <xf numFmtId="3" fontId="5" fillId="0" borderId="2" xfId="0" applyNumberFormat="1" applyFont="1" applyBorder="1"/>
    <xf numFmtId="3" fontId="5" fillId="0" borderId="1" xfId="0" quotePrefix="1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3" fontId="5" fillId="0" borderId="1" xfId="0" applyNumberFormat="1" applyFont="1" applyFill="1" applyBorder="1"/>
    <xf numFmtId="3" fontId="5" fillId="0" borderId="1" xfId="0" applyNumberFormat="1" applyFont="1" applyBorder="1" applyAlignment="1" applyProtection="1">
      <alignment horizontal="right"/>
      <protection locked="0"/>
    </xf>
    <xf numFmtId="3" fontId="5" fillId="0" borderId="4" xfId="0" quotePrefix="1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15" fillId="0" borderId="1" xfId="0" applyNumberFormat="1" applyFont="1" applyBorder="1"/>
    <xf numFmtId="3" fontId="7" fillId="0" borderId="4" xfId="0" applyNumberFormat="1" applyFont="1" applyBorder="1"/>
    <xf numFmtId="4" fontId="14" fillId="0" borderId="1" xfId="0" applyNumberFormat="1" applyFont="1" applyBorder="1"/>
    <xf numFmtId="3" fontId="5" fillId="0" borderId="2" xfId="0" applyNumberFormat="1" applyFont="1" applyBorder="1" applyAlignment="1">
      <alignment horizontal="right"/>
    </xf>
    <xf numFmtId="3" fontId="5" fillId="0" borderId="1" xfId="0" applyNumberFormat="1" applyFont="1" applyBorder="1" applyAlignment="1"/>
    <xf numFmtId="3" fontId="16" fillId="0" borderId="1" xfId="0" applyNumberFormat="1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/>
    </xf>
    <xf numFmtId="3" fontId="5" fillId="0" borderId="6" xfId="0" applyNumberFormat="1" applyFont="1" applyFill="1" applyBorder="1" applyAlignment="1">
      <alignment horizontal="right"/>
    </xf>
    <xf numFmtId="3" fontId="5" fillId="0" borderId="4" xfId="0" applyNumberFormat="1" applyFont="1" applyBorder="1" applyAlignment="1"/>
    <xf numFmtId="3" fontId="16" fillId="0" borderId="1" xfId="0" applyNumberFormat="1" applyFont="1" applyBorder="1" applyAlignment="1">
      <alignment horizontal="left"/>
    </xf>
    <xf numFmtId="0" fontId="5" fillId="0" borderId="1" xfId="0" applyFont="1" applyBorder="1"/>
    <xf numFmtId="3" fontId="5" fillId="0" borderId="18" xfId="0" applyNumberFormat="1" applyFont="1" applyBorder="1"/>
    <xf numFmtId="3" fontId="17" fillId="0" borderId="17" xfId="0" applyNumberFormat="1" applyFont="1" applyBorder="1"/>
    <xf numFmtId="3" fontId="14" fillId="0" borderId="11" xfId="0" applyNumberFormat="1" applyFont="1" applyBorder="1"/>
    <xf numFmtId="0" fontId="2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49"/>
  <sheetViews>
    <sheetView tabSelected="1" workbookViewId="0">
      <selection activeCell="A2" sqref="A2:D2"/>
    </sheetView>
  </sheetViews>
  <sheetFormatPr defaultRowHeight="12.75" x14ac:dyDescent="0.2"/>
  <cols>
    <col min="1" max="1" width="55.42578125" customWidth="1"/>
    <col min="2" max="2" width="15.85546875" customWidth="1"/>
    <col min="3" max="3" width="12.140625" customWidth="1"/>
    <col min="4" max="4" width="17.7109375" customWidth="1"/>
    <col min="5" max="6" width="11.7109375" bestFit="1" customWidth="1"/>
  </cols>
  <sheetData>
    <row r="2" spans="1:4" ht="18" x14ac:dyDescent="0.25">
      <c r="A2" s="54" t="s">
        <v>88</v>
      </c>
      <c r="B2" s="54"/>
      <c r="C2" s="55"/>
      <c r="D2" s="55"/>
    </row>
    <row r="3" spans="1:4" ht="18.75" thickBot="1" x14ac:dyDescent="0.3">
      <c r="A3" s="1"/>
      <c r="B3" s="1"/>
      <c r="D3" s="14">
        <v>43277</v>
      </c>
    </row>
    <row r="4" spans="1:4" ht="12.75" customHeight="1" x14ac:dyDescent="0.2">
      <c r="A4" s="50" t="s">
        <v>1</v>
      </c>
      <c r="B4" s="52" t="s">
        <v>41</v>
      </c>
      <c r="C4" s="58" t="s">
        <v>42</v>
      </c>
      <c r="D4" s="56" t="s">
        <v>43</v>
      </c>
    </row>
    <row r="5" spans="1:4" ht="13.5" customHeight="1" thickBot="1" x14ac:dyDescent="0.25">
      <c r="A5" s="51"/>
      <c r="B5" s="53"/>
      <c r="C5" s="59"/>
      <c r="D5" s="57"/>
    </row>
    <row r="6" spans="1:4" ht="14.1" customHeight="1" x14ac:dyDescent="0.2">
      <c r="A6" s="15" t="s">
        <v>50</v>
      </c>
      <c r="B6" s="9">
        <v>2000000</v>
      </c>
      <c r="C6" s="9"/>
      <c r="D6" s="9">
        <f>B6-+C6</f>
        <v>2000000</v>
      </c>
    </row>
    <row r="7" spans="1:4" ht="14.1" customHeight="1" x14ac:dyDescent="0.2">
      <c r="A7" s="16" t="s">
        <v>2</v>
      </c>
      <c r="B7" s="29">
        <v>50000</v>
      </c>
      <c r="C7" s="10"/>
      <c r="D7" s="10">
        <f>B7+C7</f>
        <v>50000</v>
      </c>
    </row>
    <row r="8" spans="1:4" ht="14.1" customHeight="1" x14ac:dyDescent="0.2">
      <c r="A8" s="16" t="s">
        <v>3</v>
      </c>
      <c r="B8" s="29">
        <v>170000</v>
      </c>
      <c r="C8" s="10"/>
      <c r="D8" s="10">
        <f t="shared" ref="D8:D47" si="0">B8+C8</f>
        <v>170000</v>
      </c>
    </row>
    <row r="9" spans="1:4" ht="14.1" customHeight="1" x14ac:dyDescent="0.2">
      <c r="A9" s="16" t="s">
        <v>4</v>
      </c>
      <c r="B9" s="29">
        <v>1800000</v>
      </c>
      <c r="C9" s="10"/>
      <c r="D9" s="10">
        <f t="shared" si="0"/>
        <v>1800000</v>
      </c>
    </row>
    <row r="10" spans="1:4" ht="14.1" customHeight="1" x14ac:dyDescent="0.2">
      <c r="A10" s="16" t="s">
        <v>8</v>
      </c>
      <c r="B10" s="10">
        <v>400000</v>
      </c>
      <c r="C10" s="10">
        <v>530000</v>
      </c>
      <c r="D10" s="10">
        <f t="shared" si="0"/>
        <v>930000</v>
      </c>
    </row>
    <row r="11" spans="1:4" ht="14.1" customHeight="1" x14ac:dyDescent="0.2">
      <c r="A11" s="3" t="s">
        <v>5</v>
      </c>
      <c r="B11" s="10">
        <v>4000000</v>
      </c>
      <c r="C11" s="10"/>
      <c r="D11" s="10">
        <f t="shared" si="0"/>
        <v>4000000</v>
      </c>
    </row>
    <row r="12" spans="1:4" ht="14.1" customHeight="1" x14ac:dyDescent="0.2">
      <c r="A12" s="3" t="s">
        <v>84</v>
      </c>
      <c r="B12" s="10">
        <v>1000</v>
      </c>
      <c r="C12" s="10"/>
      <c r="D12" s="10">
        <f t="shared" si="0"/>
        <v>1000</v>
      </c>
    </row>
    <row r="13" spans="1:4" ht="12.75" customHeight="1" x14ac:dyDescent="0.2">
      <c r="A13" s="3" t="s">
        <v>33</v>
      </c>
      <c r="B13" s="10">
        <v>400000</v>
      </c>
      <c r="C13" s="10"/>
      <c r="D13" s="10">
        <f t="shared" si="0"/>
        <v>400000</v>
      </c>
    </row>
    <row r="14" spans="1:4" ht="14.1" customHeight="1" x14ac:dyDescent="0.2">
      <c r="A14" s="3" t="s">
        <v>6</v>
      </c>
      <c r="B14" s="10">
        <v>16000</v>
      </c>
      <c r="C14" s="10"/>
      <c r="D14" s="10">
        <f t="shared" si="0"/>
        <v>16000</v>
      </c>
    </row>
    <row r="15" spans="1:4" ht="14.1" customHeight="1" x14ac:dyDescent="0.2">
      <c r="A15" s="3" t="s">
        <v>7</v>
      </c>
      <c r="B15" s="10">
        <v>10000</v>
      </c>
      <c r="C15" s="10"/>
      <c r="D15" s="10">
        <f t="shared" si="0"/>
        <v>10000</v>
      </c>
    </row>
    <row r="16" spans="1:4" ht="14.1" customHeight="1" x14ac:dyDescent="0.2">
      <c r="A16" s="3" t="s">
        <v>51</v>
      </c>
      <c r="B16" s="10">
        <v>25000</v>
      </c>
      <c r="C16" s="10"/>
      <c r="D16" s="10">
        <f t="shared" si="0"/>
        <v>25000</v>
      </c>
    </row>
    <row r="17" spans="1:4" ht="14.1" customHeight="1" x14ac:dyDescent="0.2">
      <c r="A17" s="3" t="s">
        <v>44</v>
      </c>
      <c r="B17" s="10">
        <v>10000</v>
      </c>
      <c r="C17" s="10"/>
      <c r="D17" s="10">
        <f t="shared" si="0"/>
        <v>10000</v>
      </c>
    </row>
    <row r="18" spans="1:4" ht="14.1" customHeight="1" x14ac:dyDescent="0.2">
      <c r="A18" s="3" t="s">
        <v>52</v>
      </c>
      <c r="B18" s="29">
        <v>285000</v>
      </c>
      <c r="C18" s="10"/>
      <c r="D18" s="10">
        <f t="shared" si="0"/>
        <v>285000</v>
      </c>
    </row>
    <row r="19" spans="1:4" ht="14.1" customHeight="1" x14ac:dyDescent="0.2">
      <c r="A19" s="3" t="s">
        <v>45</v>
      </c>
      <c r="B19" s="30">
        <v>36000</v>
      </c>
      <c r="C19" s="10"/>
      <c r="D19" s="10">
        <f t="shared" si="0"/>
        <v>36000</v>
      </c>
    </row>
    <row r="20" spans="1:4" ht="14.1" customHeight="1" x14ac:dyDescent="0.2">
      <c r="A20" s="3" t="s">
        <v>46</v>
      </c>
      <c r="B20" s="10">
        <v>142500</v>
      </c>
      <c r="C20" s="10"/>
      <c r="D20" s="10">
        <f t="shared" si="0"/>
        <v>142500</v>
      </c>
    </row>
    <row r="21" spans="1:4" ht="14.1" customHeight="1" x14ac:dyDescent="0.2">
      <c r="A21" s="16" t="s">
        <v>82</v>
      </c>
      <c r="B21" s="11">
        <v>187804</v>
      </c>
      <c r="C21" s="35"/>
      <c r="D21" s="10">
        <f t="shared" si="0"/>
        <v>187804</v>
      </c>
    </row>
    <row r="22" spans="1:4" ht="14.1" customHeight="1" x14ac:dyDescent="0.2">
      <c r="A22" s="16" t="s">
        <v>81</v>
      </c>
      <c r="B22" s="10">
        <v>248999</v>
      </c>
      <c r="C22" s="36"/>
      <c r="D22" s="10">
        <f t="shared" si="0"/>
        <v>248999</v>
      </c>
    </row>
    <row r="23" spans="1:4" ht="14.1" customHeight="1" x14ac:dyDescent="0.2">
      <c r="A23" s="16" t="s">
        <v>86</v>
      </c>
      <c r="B23" s="10">
        <v>160000</v>
      </c>
      <c r="C23" s="10"/>
      <c r="D23" s="10">
        <f t="shared" si="0"/>
        <v>160000</v>
      </c>
    </row>
    <row r="24" spans="1:4" ht="14.1" customHeight="1" x14ac:dyDescent="0.2">
      <c r="A24" s="16" t="s">
        <v>83</v>
      </c>
      <c r="B24" s="10">
        <v>704723</v>
      </c>
      <c r="C24" s="10"/>
      <c r="D24" s="10">
        <f>B24+C24</f>
        <v>704723</v>
      </c>
    </row>
    <row r="25" spans="1:4" ht="14.1" customHeight="1" x14ac:dyDescent="0.2">
      <c r="A25" s="16" t="s">
        <v>85</v>
      </c>
      <c r="B25" s="10">
        <v>300000</v>
      </c>
      <c r="C25" s="10"/>
      <c r="D25" s="10">
        <f>B25+C25</f>
        <v>300000</v>
      </c>
    </row>
    <row r="26" spans="1:4" ht="14.1" customHeight="1" x14ac:dyDescent="0.2">
      <c r="A26" s="16" t="s">
        <v>31</v>
      </c>
      <c r="B26" s="10">
        <v>5000</v>
      </c>
      <c r="C26" s="10"/>
      <c r="D26" s="10">
        <f t="shared" si="0"/>
        <v>5000</v>
      </c>
    </row>
    <row r="27" spans="1:4" ht="14.1" customHeight="1" x14ac:dyDescent="0.2">
      <c r="A27" s="16" t="s">
        <v>28</v>
      </c>
      <c r="B27" s="10">
        <v>38000</v>
      </c>
      <c r="C27" s="10"/>
      <c r="D27" s="10">
        <f t="shared" si="0"/>
        <v>38000</v>
      </c>
    </row>
    <row r="28" spans="1:4" ht="14.1" customHeight="1" x14ac:dyDescent="0.2">
      <c r="A28" s="16" t="s">
        <v>32</v>
      </c>
      <c r="B28" s="30">
        <v>300000</v>
      </c>
      <c r="C28" s="10"/>
      <c r="D28" s="10">
        <f t="shared" si="0"/>
        <v>300000</v>
      </c>
    </row>
    <row r="29" spans="1:4" ht="14.1" customHeight="1" x14ac:dyDescent="0.2">
      <c r="A29" s="16" t="s">
        <v>9</v>
      </c>
      <c r="B29" s="10">
        <v>500000</v>
      </c>
      <c r="C29" s="10"/>
      <c r="D29" s="10">
        <f t="shared" si="0"/>
        <v>500000</v>
      </c>
    </row>
    <row r="30" spans="1:4" ht="14.1" customHeight="1" x14ac:dyDescent="0.2">
      <c r="A30" s="16" t="s">
        <v>47</v>
      </c>
      <c r="B30" s="31">
        <v>12000</v>
      </c>
      <c r="C30" s="10"/>
      <c r="D30" s="10">
        <f t="shared" si="0"/>
        <v>12000</v>
      </c>
    </row>
    <row r="31" spans="1:4" ht="14.1" customHeight="1" x14ac:dyDescent="0.2">
      <c r="A31" s="16" t="s">
        <v>53</v>
      </c>
      <c r="B31" s="30">
        <v>10000</v>
      </c>
      <c r="C31" s="10"/>
      <c r="D31" s="10">
        <f t="shared" si="0"/>
        <v>10000</v>
      </c>
    </row>
    <row r="32" spans="1:4" ht="14.1" customHeight="1" x14ac:dyDescent="0.2">
      <c r="A32" s="16" t="s">
        <v>54</v>
      </c>
      <c r="B32" s="30">
        <v>10000</v>
      </c>
      <c r="C32" s="10"/>
      <c r="D32" s="10">
        <f t="shared" si="0"/>
        <v>10000</v>
      </c>
    </row>
    <row r="33" spans="1:4" ht="14.1" customHeight="1" x14ac:dyDescent="0.2">
      <c r="A33" s="16" t="s">
        <v>13</v>
      </c>
      <c r="B33" s="11">
        <v>30000</v>
      </c>
      <c r="C33" s="10"/>
      <c r="D33" s="10">
        <f t="shared" si="0"/>
        <v>30000</v>
      </c>
    </row>
    <row r="34" spans="1:4" ht="14.1" customHeight="1" x14ac:dyDescent="0.2">
      <c r="A34" s="16" t="s">
        <v>76</v>
      </c>
      <c r="B34" s="11">
        <v>3000</v>
      </c>
      <c r="C34" s="10"/>
      <c r="D34" s="10">
        <f t="shared" si="0"/>
        <v>3000</v>
      </c>
    </row>
    <row r="35" spans="1:4" ht="14.1" customHeight="1" x14ac:dyDescent="0.2">
      <c r="A35" s="16" t="s">
        <v>30</v>
      </c>
      <c r="B35" s="11">
        <v>790000</v>
      </c>
      <c r="C35" s="10"/>
      <c r="D35" s="10">
        <f t="shared" si="0"/>
        <v>790000</v>
      </c>
    </row>
    <row r="36" spans="1:4" ht="14.1" customHeight="1" x14ac:dyDescent="0.2">
      <c r="A36" s="3" t="s">
        <v>40</v>
      </c>
      <c r="B36" s="32">
        <v>110000</v>
      </c>
      <c r="C36" s="10"/>
      <c r="D36" s="10">
        <f t="shared" si="0"/>
        <v>110000</v>
      </c>
    </row>
    <row r="37" spans="1:4" ht="14.1" customHeight="1" x14ac:dyDescent="0.2">
      <c r="A37" s="3" t="s">
        <v>10</v>
      </c>
      <c r="B37" s="32">
        <v>66000</v>
      </c>
      <c r="C37" s="10"/>
      <c r="D37" s="10">
        <f t="shared" si="0"/>
        <v>66000</v>
      </c>
    </row>
    <row r="38" spans="1:4" ht="14.1" customHeight="1" x14ac:dyDescent="0.2">
      <c r="A38" s="3" t="s">
        <v>55</v>
      </c>
      <c r="B38" s="32">
        <v>150000</v>
      </c>
      <c r="C38" s="10"/>
      <c r="D38" s="10">
        <f t="shared" si="0"/>
        <v>150000</v>
      </c>
    </row>
    <row r="39" spans="1:4" ht="14.1" customHeight="1" x14ac:dyDescent="0.2">
      <c r="A39" s="3" t="s">
        <v>14</v>
      </c>
      <c r="B39" s="33">
        <v>450000</v>
      </c>
      <c r="C39" s="10"/>
      <c r="D39" s="10">
        <f t="shared" si="0"/>
        <v>450000</v>
      </c>
    </row>
    <row r="40" spans="1:4" ht="14.1" customHeight="1" x14ac:dyDescent="0.2">
      <c r="A40" s="3" t="s">
        <v>34</v>
      </c>
      <c r="B40" s="33">
        <v>18000</v>
      </c>
      <c r="C40" s="10"/>
      <c r="D40" s="10">
        <f t="shared" si="0"/>
        <v>18000</v>
      </c>
    </row>
    <row r="41" spans="1:4" ht="14.1" customHeight="1" x14ac:dyDescent="0.2">
      <c r="A41" s="3" t="s">
        <v>11</v>
      </c>
      <c r="B41" s="10">
        <v>100000</v>
      </c>
      <c r="C41" s="11"/>
      <c r="D41" s="11">
        <f t="shared" si="0"/>
        <v>100000</v>
      </c>
    </row>
    <row r="42" spans="1:4" ht="14.1" customHeight="1" x14ac:dyDescent="0.25">
      <c r="A42" s="3" t="s">
        <v>23</v>
      </c>
      <c r="B42" s="30">
        <v>15000</v>
      </c>
      <c r="C42" s="37"/>
      <c r="D42" s="11">
        <f t="shared" si="0"/>
        <v>15000</v>
      </c>
    </row>
    <row r="43" spans="1:4" ht="14.1" customHeight="1" x14ac:dyDescent="0.2">
      <c r="A43" s="3" t="s">
        <v>77</v>
      </c>
      <c r="B43" s="34">
        <v>3000</v>
      </c>
      <c r="C43" s="11"/>
      <c r="D43" s="11">
        <f t="shared" si="0"/>
        <v>3000</v>
      </c>
    </row>
    <row r="44" spans="1:4" ht="14.1" customHeight="1" x14ac:dyDescent="0.25">
      <c r="A44" s="3" t="s">
        <v>12</v>
      </c>
      <c r="B44" s="11">
        <v>500</v>
      </c>
      <c r="C44" s="38"/>
      <c r="D44" s="11">
        <f t="shared" ref="D44" si="1">B44+C44</f>
        <v>500</v>
      </c>
    </row>
    <row r="45" spans="1:4" ht="14.1" customHeight="1" thickBot="1" x14ac:dyDescent="0.25">
      <c r="A45" s="3" t="s">
        <v>78</v>
      </c>
      <c r="B45" s="11">
        <v>288000</v>
      </c>
      <c r="C45" s="10"/>
      <c r="D45" s="11">
        <f t="shared" si="0"/>
        <v>288000</v>
      </c>
    </row>
    <row r="46" spans="1:4" ht="15.95" customHeight="1" thickBot="1" x14ac:dyDescent="0.3">
      <c r="A46" s="17" t="s">
        <v>0</v>
      </c>
      <c r="B46" s="8">
        <f>SUM(B6:B45)</f>
        <v>13845526</v>
      </c>
      <c r="C46" s="8">
        <f>SUM(C6:C45)</f>
        <v>530000</v>
      </c>
      <c r="D46" s="8">
        <f>SUM(D6:D45)</f>
        <v>14375526</v>
      </c>
    </row>
    <row r="47" spans="1:4" ht="15.95" customHeight="1" thickBot="1" x14ac:dyDescent="0.25">
      <c r="A47" s="23" t="s">
        <v>74</v>
      </c>
      <c r="B47" s="24">
        <v>5009514</v>
      </c>
      <c r="C47" s="27"/>
      <c r="D47" s="26">
        <f t="shared" si="0"/>
        <v>5009514</v>
      </c>
    </row>
    <row r="48" spans="1:4" ht="15.95" customHeight="1" thickTop="1" thickBot="1" x14ac:dyDescent="0.3">
      <c r="A48" s="25" t="s">
        <v>75</v>
      </c>
      <c r="B48" s="28">
        <f>B46+B47</f>
        <v>18855040</v>
      </c>
      <c r="C48" s="28">
        <f>C46+C47</f>
        <v>530000</v>
      </c>
      <c r="D48" s="28">
        <f>D46+D47</f>
        <v>19385040</v>
      </c>
    </row>
    <row r="49" ht="13.5" thickTop="1" x14ac:dyDescent="0.2"/>
  </sheetData>
  <mergeCells count="5">
    <mergeCell ref="A4:A5"/>
    <mergeCell ref="B4:B5"/>
    <mergeCell ref="A2:D2"/>
    <mergeCell ref="D4:D5"/>
    <mergeCell ref="C4:C5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9"/>
  <sheetViews>
    <sheetView showWhiteSpace="0" zoomScaleNormal="100" workbookViewId="0">
      <selection sqref="A1:D1"/>
    </sheetView>
  </sheetViews>
  <sheetFormatPr defaultRowHeight="12.75" x14ac:dyDescent="0.2"/>
  <cols>
    <col min="1" max="1" width="52.85546875" customWidth="1"/>
    <col min="2" max="2" width="17.7109375" customWidth="1"/>
    <col min="3" max="3" width="14.42578125" customWidth="1"/>
    <col min="4" max="4" width="17.7109375" customWidth="1"/>
    <col min="5" max="7" width="11.7109375" bestFit="1" customWidth="1"/>
  </cols>
  <sheetData>
    <row r="1" spans="1:7" ht="18" x14ac:dyDescent="0.25">
      <c r="A1" s="54" t="s">
        <v>88</v>
      </c>
      <c r="B1" s="54"/>
      <c r="C1" s="55"/>
      <c r="D1" s="55"/>
    </row>
    <row r="2" spans="1:7" ht="18.75" thickBot="1" x14ac:dyDescent="0.3">
      <c r="A2" s="1"/>
      <c r="B2" s="1"/>
      <c r="D2" s="14">
        <v>43277</v>
      </c>
    </row>
    <row r="3" spans="1:7" ht="12.75" customHeight="1" x14ac:dyDescent="0.2">
      <c r="A3" s="50" t="s">
        <v>36</v>
      </c>
      <c r="B3" s="52" t="s">
        <v>41</v>
      </c>
      <c r="C3" s="58" t="s">
        <v>42</v>
      </c>
      <c r="D3" s="56" t="s">
        <v>43</v>
      </c>
    </row>
    <row r="4" spans="1:7" ht="13.5" customHeight="1" thickBot="1" x14ac:dyDescent="0.25">
      <c r="A4" s="60"/>
      <c r="B4" s="53"/>
      <c r="C4" s="59"/>
      <c r="D4" s="57"/>
    </row>
    <row r="5" spans="1:7" ht="13.5" customHeight="1" x14ac:dyDescent="0.2">
      <c r="A5" s="16" t="s">
        <v>28</v>
      </c>
      <c r="B5" s="39">
        <v>4735000</v>
      </c>
      <c r="C5" s="29"/>
      <c r="D5" s="10">
        <f>B5+C5</f>
        <v>4735000</v>
      </c>
    </row>
    <row r="6" spans="1:7" ht="13.5" customHeight="1" x14ac:dyDescent="0.2">
      <c r="A6" s="16" t="s">
        <v>80</v>
      </c>
      <c r="B6" s="39">
        <v>265000</v>
      </c>
      <c r="C6" s="29"/>
      <c r="D6" s="10">
        <f>B6+C6</f>
        <v>265000</v>
      </c>
    </row>
    <row r="7" spans="1:7" ht="15" customHeight="1" x14ac:dyDescent="0.2">
      <c r="A7" s="16" t="s">
        <v>56</v>
      </c>
      <c r="B7" s="39">
        <v>70000</v>
      </c>
      <c r="C7" s="10"/>
      <c r="D7" s="10">
        <f>B7+C7</f>
        <v>70000</v>
      </c>
    </row>
    <row r="8" spans="1:7" ht="15" customHeight="1" x14ac:dyDescent="0.2">
      <c r="A8" s="3" t="s">
        <v>49</v>
      </c>
      <c r="B8" s="40">
        <v>43000</v>
      </c>
      <c r="C8" s="10"/>
      <c r="D8" s="10">
        <f>B8+C8</f>
        <v>43000</v>
      </c>
    </row>
    <row r="9" spans="1:7" ht="15" x14ac:dyDescent="0.2">
      <c r="A9" s="3" t="s">
        <v>32</v>
      </c>
      <c r="B9" s="40">
        <v>750000</v>
      </c>
      <c r="C9" s="10"/>
      <c r="D9" s="10">
        <f t="shared" ref="D9:D46" si="0">B9+C9</f>
        <v>750000</v>
      </c>
    </row>
    <row r="10" spans="1:7" ht="15" x14ac:dyDescent="0.2">
      <c r="A10" s="3" t="s">
        <v>15</v>
      </c>
      <c r="B10" s="40">
        <v>700000</v>
      </c>
      <c r="C10" s="10"/>
      <c r="D10" s="10">
        <f t="shared" si="0"/>
        <v>700000</v>
      </c>
      <c r="F10" s="2"/>
      <c r="G10" s="2"/>
    </row>
    <row r="11" spans="1:7" ht="15" x14ac:dyDescent="0.2">
      <c r="A11" s="3" t="s">
        <v>57</v>
      </c>
      <c r="B11" s="40">
        <v>320000</v>
      </c>
      <c r="C11" s="41"/>
      <c r="D11" s="10">
        <f t="shared" si="0"/>
        <v>320000</v>
      </c>
      <c r="E11" s="6"/>
      <c r="F11" s="2"/>
    </row>
    <row r="12" spans="1:7" ht="15" x14ac:dyDescent="0.2">
      <c r="A12" s="3" t="s">
        <v>58</v>
      </c>
      <c r="B12" s="35">
        <v>15000</v>
      </c>
      <c r="C12" s="41"/>
      <c r="D12" s="10">
        <f t="shared" si="0"/>
        <v>15000</v>
      </c>
      <c r="E12" s="6"/>
      <c r="F12" s="6"/>
    </row>
    <row r="13" spans="1:7" ht="15" x14ac:dyDescent="0.2">
      <c r="A13" s="3" t="s">
        <v>59</v>
      </c>
      <c r="B13" s="40">
        <v>82000</v>
      </c>
      <c r="C13" s="42"/>
      <c r="D13" s="10">
        <f t="shared" si="0"/>
        <v>82000</v>
      </c>
      <c r="E13" s="6"/>
      <c r="F13" s="6"/>
    </row>
    <row r="14" spans="1:7" ht="15" x14ac:dyDescent="0.2">
      <c r="A14" s="3" t="s">
        <v>60</v>
      </c>
      <c r="B14" s="35">
        <v>10000</v>
      </c>
      <c r="C14" s="41"/>
      <c r="D14" s="10">
        <f t="shared" si="0"/>
        <v>10000</v>
      </c>
      <c r="E14" s="6"/>
      <c r="F14" s="6"/>
    </row>
    <row r="15" spans="1:7" ht="15" x14ac:dyDescent="0.2">
      <c r="A15" s="3" t="s">
        <v>48</v>
      </c>
      <c r="B15" s="35">
        <v>1100000</v>
      </c>
      <c r="C15" s="35"/>
      <c r="D15" s="10">
        <f t="shared" si="0"/>
        <v>1100000</v>
      </c>
    </row>
    <row r="16" spans="1:7" ht="15" x14ac:dyDescent="0.2">
      <c r="A16" s="3" t="s">
        <v>61</v>
      </c>
      <c r="B16" s="35">
        <v>150000</v>
      </c>
      <c r="C16" s="35"/>
      <c r="D16" s="10">
        <f t="shared" si="0"/>
        <v>150000</v>
      </c>
    </row>
    <row r="17" spans="1:6" ht="15" x14ac:dyDescent="0.2">
      <c r="A17" s="18" t="s">
        <v>62</v>
      </c>
      <c r="B17" s="43">
        <v>500000</v>
      </c>
      <c r="C17" s="35"/>
      <c r="D17" s="10">
        <f t="shared" si="0"/>
        <v>500000</v>
      </c>
      <c r="E17" s="6"/>
    </row>
    <row r="18" spans="1:6" ht="15" x14ac:dyDescent="0.2">
      <c r="A18" s="3" t="s">
        <v>35</v>
      </c>
      <c r="B18" s="35">
        <v>50000</v>
      </c>
      <c r="C18" s="35"/>
      <c r="D18" s="10">
        <f t="shared" si="0"/>
        <v>50000</v>
      </c>
    </row>
    <row r="19" spans="1:6" ht="15" x14ac:dyDescent="0.2">
      <c r="A19" s="3" t="s">
        <v>16</v>
      </c>
      <c r="B19" s="40">
        <v>230000</v>
      </c>
      <c r="C19" s="10"/>
      <c r="D19" s="10">
        <f t="shared" si="0"/>
        <v>230000</v>
      </c>
    </row>
    <row r="20" spans="1:6" ht="15" x14ac:dyDescent="0.2">
      <c r="A20" s="3" t="s">
        <v>63</v>
      </c>
      <c r="B20" s="40">
        <v>780000</v>
      </c>
      <c r="C20" s="10"/>
      <c r="D20" s="10">
        <f t="shared" si="0"/>
        <v>780000</v>
      </c>
    </row>
    <row r="21" spans="1:6" ht="15" x14ac:dyDescent="0.2">
      <c r="A21" s="3" t="s">
        <v>17</v>
      </c>
      <c r="B21" s="40">
        <v>331000</v>
      </c>
      <c r="C21" s="10"/>
      <c r="D21" s="10">
        <f t="shared" si="0"/>
        <v>331000</v>
      </c>
    </row>
    <row r="22" spans="1:6" ht="15" x14ac:dyDescent="0.2">
      <c r="A22" s="3" t="s">
        <v>87</v>
      </c>
      <c r="B22" s="40">
        <v>100000</v>
      </c>
      <c r="C22" s="10"/>
      <c r="D22" s="10">
        <f t="shared" si="0"/>
        <v>100000</v>
      </c>
    </row>
    <row r="23" spans="1:6" ht="15" x14ac:dyDescent="0.2">
      <c r="A23" s="3" t="s">
        <v>18</v>
      </c>
      <c r="B23" s="40">
        <v>50000</v>
      </c>
      <c r="C23" s="10"/>
      <c r="D23" s="10">
        <f t="shared" si="0"/>
        <v>50000</v>
      </c>
    </row>
    <row r="24" spans="1:6" ht="15" x14ac:dyDescent="0.2">
      <c r="A24" s="3" t="s">
        <v>29</v>
      </c>
      <c r="B24" s="40">
        <v>350000</v>
      </c>
      <c r="C24" s="10"/>
      <c r="D24" s="10">
        <f t="shared" si="0"/>
        <v>350000</v>
      </c>
    </row>
    <row r="25" spans="1:6" ht="15" x14ac:dyDescent="0.2">
      <c r="A25" s="3" t="s">
        <v>64</v>
      </c>
      <c r="B25" s="35">
        <v>30000</v>
      </c>
      <c r="C25" s="10"/>
      <c r="D25" s="10">
        <f t="shared" si="0"/>
        <v>30000</v>
      </c>
    </row>
    <row r="26" spans="1:6" ht="15" x14ac:dyDescent="0.2">
      <c r="A26" s="3" t="s">
        <v>19</v>
      </c>
      <c r="B26" s="35">
        <v>500000</v>
      </c>
      <c r="C26" s="35"/>
      <c r="D26" s="10">
        <f t="shared" si="0"/>
        <v>500000</v>
      </c>
    </row>
    <row r="27" spans="1:6" ht="15" x14ac:dyDescent="0.2">
      <c r="A27" s="3" t="s">
        <v>10</v>
      </c>
      <c r="B27" s="35">
        <v>66000</v>
      </c>
      <c r="C27" s="10"/>
      <c r="D27" s="10">
        <f t="shared" si="0"/>
        <v>66000</v>
      </c>
      <c r="E27" s="6"/>
    </row>
    <row r="28" spans="1:6" ht="15" x14ac:dyDescent="0.2">
      <c r="A28" s="3" t="s">
        <v>27</v>
      </c>
      <c r="B28" s="35">
        <v>1150000</v>
      </c>
      <c r="C28" s="35"/>
      <c r="D28" s="10">
        <f t="shared" si="0"/>
        <v>1150000</v>
      </c>
      <c r="E28" s="6"/>
      <c r="F28" s="6"/>
    </row>
    <row r="29" spans="1:6" ht="15" x14ac:dyDescent="0.2">
      <c r="A29" s="3" t="s">
        <v>20</v>
      </c>
      <c r="B29" s="44">
        <v>20000</v>
      </c>
      <c r="C29" s="45"/>
      <c r="D29" s="10">
        <f t="shared" si="0"/>
        <v>20000</v>
      </c>
      <c r="E29" s="6"/>
      <c r="F29" s="6"/>
    </row>
    <row r="30" spans="1:6" ht="15" x14ac:dyDescent="0.2">
      <c r="A30" s="3" t="s">
        <v>21</v>
      </c>
      <c r="B30" s="33">
        <v>507000</v>
      </c>
      <c r="C30" s="35"/>
      <c r="D30" s="10">
        <f t="shared" si="0"/>
        <v>507000</v>
      </c>
    </row>
    <row r="31" spans="1:6" ht="15" x14ac:dyDescent="0.2">
      <c r="A31" s="3" t="s">
        <v>65</v>
      </c>
      <c r="B31" s="33">
        <v>100000</v>
      </c>
      <c r="C31" s="35"/>
      <c r="D31" s="10">
        <f t="shared" si="0"/>
        <v>100000</v>
      </c>
    </row>
    <row r="32" spans="1:6" ht="15" x14ac:dyDescent="0.2">
      <c r="A32" s="3" t="s">
        <v>22</v>
      </c>
      <c r="B32" s="10">
        <v>400000</v>
      </c>
      <c r="C32" s="35"/>
      <c r="D32" s="10">
        <f t="shared" si="0"/>
        <v>400000</v>
      </c>
    </row>
    <row r="33" spans="1:5" ht="15" x14ac:dyDescent="0.2">
      <c r="A33" s="3" t="s">
        <v>23</v>
      </c>
      <c r="B33" s="33">
        <v>50000</v>
      </c>
      <c r="C33" s="35"/>
      <c r="D33" s="10">
        <f t="shared" si="0"/>
        <v>50000</v>
      </c>
    </row>
    <row r="34" spans="1:5" ht="15" x14ac:dyDescent="0.2">
      <c r="A34" s="3" t="s">
        <v>66</v>
      </c>
      <c r="B34" s="33">
        <v>150000</v>
      </c>
      <c r="C34" s="35"/>
      <c r="D34" s="10">
        <f t="shared" si="0"/>
        <v>150000</v>
      </c>
      <c r="E34" s="6"/>
    </row>
    <row r="35" spans="1:5" ht="15" x14ac:dyDescent="0.2">
      <c r="A35" s="3" t="s">
        <v>24</v>
      </c>
      <c r="B35" s="10">
        <v>85000</v>
      </c>
      <c r="C35" s="10"/>
      <c r="D35" s="10">
        <f t="shared" si="0"/>
        <v>85000</v>
      </c>
    </row>
    <row r="36" spans="1:5" ht="15" x14ac:dyDescent="0.2">
      <c r="A36" s="3" t="s">
        <v>79</v>
      </c>
      <c r="B36" s="10">
        <v>30000</v>
      </c>
      <c r="C36" s="10"/>
      <c r="D36" s="10">
        <f t="shared" si="0"/>
        <v>30000</v>
      </c>
    </row>
    <row r="37" spans="1:5" ht="15" x14ac:dyDescent="0.2">
      <c r="A37" s="3" t="s">
        <v>67</v>
      </c>
      <c r="B37" s="10">
        <v>300000</v>
      </c>
      <c r="C37" s="10"/>
      <c r="D37" s="10">
        <f t="shared" si="0"/>
        <v>300000</v>
      </c>
    </row>
    <row r="38" spans="1:5" ht="15" x14ac:dyDescent="0.2">
      <c r="A38" s="3" t="s">
        <v>25</v>
      </c>
      <c r="B38" s="10">
        <v>1012000</v>
      </c>
      <c r="C38" s="10"/>
      <c r="D38" s="10">
        <f t="shared" si="0"/>
        <v>1012000</v>
      </c>
    </row>
    <row r="39" spans="1:5" ht="15" x14ac:dyDescent="0.2">
      <c r="A39" s="3" t="s">
        <v>37</v>
      </c>
      <c r="B39" s="10">
        <v>1125000</v>
      </c>
      <c r="C39" s="10"/>
      <c r="D39" s="10">
        <f t="shared" si="0"/>
        <v>1125000</v>
      </c>
    </row>
    <row r="40" spans="1:5" ht="15" x14ac:dyDescent="0.2">
      <c r="A40" s="3" t="s">
        <v>68</v>
      </c>
      <c r="B40" s="10">
        <v>18000</v>
      </c>
      <c r="C40" s="11"/>
      <c r="D40" s="11">
        <f t="shared" si="0"/>
        <v>18000</v>
      </c>
    </row>
    <row r="41" spans="1:5" ht="15" x14ac:dyDescent="0.2">
      <c r="A41" s="3" t="s">
        <v>69</v>
      </c>
      <c r="B41" s="10">
        <v>26000</v>
      </c>
      <c r="C41" s="10"/>
      <c r="D41" s="11">
        <f t="shared" si="0"/>
        <v>26000</v>
      </c>
      <c r="E41" s="6"/>
    </row>
    <row r="42" spans="1:5" ht="15" x14ac:dyDescent="0.2">
      <c r="A42" s="3" t="s">
        <v>26</v>
      </c>
      <c r="B42" s="10">
        <v>1200000</v>
      </c>
      <c r="C42" s="46"/>
      <c r="D42" s="11">
        <f t="shared" si="0"/>
        <v>1200000</v>
      </c>
    </row>
    <row r="43" spans="1:5" ht="15" x14ac:dyDescent="0.2">
      <c r="A43" s="19" t="s">
        <v>70</v>
      </c>
      <c r="B43" s="10">
        <v>20000</v>
      </c>
      <c r="C43" s="46"/>
      <c r="D43" s="11">
        <f t="shared" si="0"/>
        <v>20000</v>
      </c>
    </row>
    <row r="44" spans="1:5" ht="15" x14ac:dyDescent="0.2">
      <c r="A44" s="3" t="s">
        <v>71</v>
      </c>
      <c r="B44" s="10">
        <v>30000</v>
      </c>
      <c r="C44" s="46"/>
      <c r="D44" s="11">
        <f t="shared" si="0"/>
        <v>30000</v>
      </c>
    </row>
    <row r="45" spans="1:5" ht="15" x14ac:dyDescent="0.2">
      <c r="A45" s="3" t="s">
        <v>72</v>
      </c>
      <c r="B45" s="29">
        <v>900000</v>
      </c>
      <c r="C45" s="10">
        <v>530000</v>
      </c>
      <c r="D45" s="11">
        <f t="shared" si="0"/>
        <v>1430000</v>
      </c>
    </row>
    <row r="46" spans="1:5" ht="15.75" thickBot="1" x14ac:dyDescent="0.25">
      <c r="A46" s="16" t="s">
        <v>73</v>
      </c>
      <c r="B46" s="29">
        <v>5000</v>
      </c>
      <c r="C46" s="47"/>
      <c r="D46" s="11">
        <f t="shared" si="0"/>
        <v>5000</v>
      </c>
    </row>
    <row r="47" spans="1:5" ht="16.5" thickBot="1" x14ac:dyDescent="0.3">
      <c r="A47" s="7" t="s">
        <v>0</v>
      </c>
      <c r="B47" s="12">
        <f>SUM(B5:B9)+SUM(B10:B46)</f>
        <v>18355000</v>
      </c>
      <c r="C47" s="12">
        <f>SUM(C5:C9)+SUM(C10:C46)</f>
        <v>530000</v>
      </c>
      <c r="D47" s="8">
        <f>SUM(D5:D46)</f>
        <v>18885000</v>
      </c>
    </row>
    <row r="48" spans="1:5" ht="15.75" thickBot="1" x14ac:dyDescent="0.25">
      <c r="A48" s="20" t="s">
        <v>38</v>
      </c>
      <c r="B48" s="21">
        <v>500040</v>
      </c>
      <c r="C48" s="13"/>
      <c r="D48" s="13">
        <f>B48+C48</f>
        <v>500040</v>
      </c>
    </row>
    <row r="49" spans="1:4" ht="19.5" thickTop="1" thickBot="1" x14ac:dyDescent="0.3">
      <c r="A49" s="22" t="s">
        <v>39</v>
      </c>
      <c r="B49" s="48">
        <f>B47+B48</f>
        <v>18855040</v>
      </c>
      <c r="C49" s="48">
        <f>C47+C48</f>
        <v>530000</v>
      </c>
      <c r="D49" s="49">
        <f>D47+D48</f>
        <v>19385040</v>
      </c>
    </row>
    <row r="50" spans="1:4" ht="13.5" thickTop="1" x14ac:dyDescent="0.2">
      <c r="B50" s="2"/>
    </row>
    <row r="51" spans="1:4" x14ac:dyDescent="0.2">
      <c r="B51" s="2"/>
    </row>
    <row r="52" spans="1:4" x14ac:dyDescent="0.2">
      <c r="B52" s="2"/>
    </row>
    <row r="53" spans="1:4" x14ac:dyDescent="0.2">
      <c r="B53" s="2"/>
    </row>
    <row r="54" spans="1:4" x14ac:dyDescent="0.2">
      <c r="B54" s="2"/>
    </row>
    <row r="55" spans="1:4" x14ac:dyDescent="0.2">
      <c r="B55" s="2"/>
    </row>
    <row r="56" spans="1:4" x14ac:dyDescent="0.2">
      <c r="B56" s="2"/>
    </row>
    <row r="57" spans="1:4" x14ac:dyDescent="0.2">
      <c r="B57" s="2"/>
    </row>
    <row r="58" spans="1:4" s="4" customFormat="1" x14ac:dyDescent="0.2">
      <c r="B58" s="5"/>
    </row>
    <row r="59" spans="1:4" x14ac:dyDescent="0.2">
      <c r="B59" s="2"/>
    </row>
  </sheetData>
  <mergeCells count="5">
    <mergeCell ref="A3:A4"/>
    <mergeCell ref="B3:B4"/>
    <mergeCell ref="A1:D1"/>
    <mergeCell ref="D3:D4"/>
    <mergeCell ref="C3:C4"/>
  </mergeCells>
  <phoneticPr fontId="1" type="noConversion"/>
  <printOptions horizontalCentered="1"/>
  <pageMargins left="0" right="0" top="0.39370078740157483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user</cp:lastModifiedBy>
  <cp:lastPrinted>2018-07-10T15:57:05Z</cp:lastPrinted>
  <dcterms:created xsi:type="dcterms:W3CDTF">2008-02-28T18:23:09Z</dcterms:created>
  <dcterms:modified xsi:type="dcterms:W3CDTF">2018-07-10T15:57:10Z</dcterms:modified>
</cp:coreProperties>
</file>